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СтарийКОМП\Ярош Я.М  (працюю з 09.02.2023)\Вхідна-Вихідна кореспонденція різна\12 2025 рік\Публічні інвестиції\рішення про затверд СПІ\проєкт рішення новий\на сайт\"/>
    </mc:Choice>
  </mc:AlternateContent>
  <xr:revisionPtr revIDLastSave="0" documentId="13_ncr:1_{6F18B9B0-9604-471D-AEBD-4D6E4EB55C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definedNames>
    <definedName name="_xlnm.Print_Area" localSheetId="0">Лист1!$A$1:$G$57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E40" i="1"/>
  <c r="F37" i="1"/>
  <c r="E37" i="1"/>
  <c r="F30" i="1"/>
  <c r="E30" i="1"/>
  <c r="F29" i="1"/>
  <c r="E29" i="1"/>
</calcChain>
</file>

<file path=xl/sharedStrings.xml><?xml version="1.0" encoding="utf-8"?>
<sst xmlns="http://schemas.openxmlformats.org/spreadsheetml/2006/main" count="154" uniqueCount="103">
  <si>
    <t>Напрям</t>
  </si>
  <si>
    <t>Проєкти/ програми/опис</t>
  </si>
  <si>
    <t>Підсектор</t>
  </si>
  <si>
    <t>Цільовий показник</t>
  </si>
  <si>
    <t>Базове значення</t>
  </si>
  <si>
    <t>Ціль 2028</t>
  </si>
  <si>
    <t>Стратегія</t>
  </si>
  <si>
    <t>Додаток 2</t>
  </si>
  <si>
    <t>Напрями публічного інвестування</t>
  </si>
  <si>
    <t>Структурний підрозділ, відповідальний за галузь (сектор) для публічного інвестування – Управління освіти Ніжинської міської ради</t>
  </si>
  <si>
    <t>Облаштування безпечний умов у закладі, що надає загальну сенредню освіту (облаштування укриття)</t>
  </si>
  <si>
    <t>Капітальний ремонт частини протирадіаційного укриття на 600 чоловік Ніжинської гімназії №15 "Основа" Ніжинської міської ради в м.Ніжині по вул. Об'їжджа 123, Чернігівської області</t>
  </si>
  <si>
    <t>Шкільна освіта</t>
  </si>
  <si>
    <t>Кількість навчальних закладів загальної середньої освіти, які забезпечені протирадіаційним укриттям (од.)</t>
  </si>
  <si>
    <t>Стратегія сталого розвитку Чернігівської області на період до 2027 року</t>
  </si>
  <si>
    <t>Створення безпечних умов перебування у закладах загальної середньої освіти (протипожежний захист)</t>
  </si>
  <si>
    <t>Кількість закладів освіти, обладнаних новим протипожежним обладнанням (од.)</t>
  </si>
  <si>
    <t>Модернізація комунальної інфраструктури громади 2.2.3 Мешканці приватного сектору охоплені централізованим  водовідведенням</t>
  </si>
  <si>
    <t>Будівництво центральної каналізаційної мережі вулиці Богушевича від №2 до перехрестя вул.Яворського в м.Ніжині Чернігівської області</t>
  </si>
  <si>
    <t>Санітарія та водовідведення</t>
  </si>
  <si>
    <t>Стратегія розвитку Ніжинської міської територіальної громади на 2023-2027 роки</t>
  </si>
  <si>
    <t>Модернізація комунальної інфраструктури громади 2.2.1 Реконструкція систем тепло-, водопостачання та водовідведення</t>
  </si>
  <si>
    <t>Модернізація комунальної інфраструктури громади 2.2.4  Збільшення генерування енергії за рахунок відновлювальних джерел</t>
  </si>
  <si>
    <t>Будівництво сонячних електростанцій для Комунального підприємства "Ніжинське управління водопровідно-каналізаційного господарства"</t>
  </si>
  <si>
    <t>Постачання води</t>
  </si>
  <si>
    <t>Структурний підрозділ, відповідальний за галузь (сектор) для публічного інвестування – управління житлово-комунального господарства та будівництва Ніжинської міської ради</t>
  </si>
  <si>
    <r>
      <t xml:space="preserve">Галузь (сектор) для публічного інвестування – </t>
    </r>
    <r>
      <rPr>
        <b/>
        <sz val="12"/>
        <color theme="1"/>
        <rFont val="Times New Roman"/>
        <family val="1"/>
        <charset val="204"/>
      </rPr>
      <t>Освіта і наука</t>
    </r>
  </si>
  <si>
    <r>
      <t xml:space="preserve">Галузь (сектор) для публічного інвестування – </t>
    </r>
    <r>
      <rPr>
        <b/>
        <sz val="12"/>
        <color theme="1"/>
        <rFont val="Times New Roman"/>
        <family val="1"/>
        <charset val="204"/>
      </rPr>
      <t>Муніципальна інфраструктура та послуги</t>
    </r>
  </si>
  <si>
    <t>Структурний підрозділ, відповідальний за галузь (сектор) для публічного інвестування – управління культури і туризму Ніжинської міської ради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</si>
  <si>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Культура та інформація</t>
    </r>
  </si>
  <si>
    <t xml:space="preserve">Покращення якості надання культурних послуг шляхом оновлення матеріально-технічної бази закладів культури
</t>
  </si>
  <si>
    <t xml:space="preserve">Мистецтво та спеціалізована мистецька освіта
</t>
  </si>
  <si>
    <t xml:space="preserve">Кількість здобувачів позашкільної освіти в закладі (осіб)                                                </t>
  </si>
  <si>
    <t xml:space="preserve">Кількість проведених заходів на рік (одиниць)      </t>
  </si>
  <si>
    <t>Реставрація та пристосування пам’яток архітектури місцевого значення – комплексу споруд музею Поштової станції по вул. Поштова,5</t>
  </si>
  <si>
    <t>Культурна спадщина та національна пам'ять</t>
  </si>
  <si>
    <t xml:space="preserve">Кількість відвідувачів (осіб)                               </t>
  </si>
  <si>
    <t>1 966</t>
  </si>
  <si>
    <t>6 000</t>
  </si>
  <si>
    <t>Капітальний ремонт будинку, де народився і проживав І. Спаський по вул. Гребінки,14</t>
  </si>
  <si>
    <t xml:space="preserve">Культурні послуги
</t>
  </si>
  <si>
    <t xml:space="preserve">Кількість відвідувань                                 </t>
  </si>
  <si>
    <t xml:space="preserve">Кількість бібліотечних фондів (одиниць)     </t>
  </si>
  <si>
    <t>Забезпечення закладу охорони здоров'я альтернативним джерелом  живлення</t>
  </si>
  <si>
    <t>Відновлювальні джерела енергії та альтернативні види палива</t>
  </si>
  <si>
    <t>Забезпечення закладів охорони здоров'я сучасним медичним та іншим необхідним обладнанням</t>
  </si>
  <si>
    <t xml:space="preserve">Модернізація діагностичних можливостей: придбання системи ультразвукової діагностичної </t>
  </si>
  <si>
    <r>
      <t>Галузь (сектор) для публічного інвестування –</t>
    </r>
    <r>
      <rPr>
        <b/>
        <sz val="12"/>
        <color theme="1"/>
        <rFont val="Times New Roman"/>
        <family val="1"/>
        <charset val="204"/>
      </rPr>
      <t xml:space="preserve"> Охорона здоров'я</t>
    </r>
  </si>
  <si>
    <t>Структурний підрозділ, відповідальний за галузь (сектор) для публічного інвестування – КНП «НЦМЛ ім. М. Галицького»</t>
  </si>
  <si>
    <t>Забезпечення дітей сучасним і безпечним спортивним обладнанням, підвищення єфективності тренувального процесу, сприяння зростанню результатів на міських, обласних і всеукраїнських змаганнях створення умов для залучення більшої кількості дітей до занять спортом.</t>
  </si>
  <si>
    <t>"Сильніші разом: сучасний спортивний інвентар для ДЮСШ м.Ніжина" / Придбання спортивного інвентарю для ДЮСШ з метою підвищення рівня тренувального процесу та результатів на змаганнях</t>
  </si>
  <si>
    <t>Спорт та фізичне виховання</t>
  </si>
  <si>
    <t>Створення сучасної спортивної інфраструктури для розвітку дитячо-юнацького футболу, організації змагань місцевого та обласного рівнів, а також забезпечення доступу до якісних умов занять спортом для жителів громади, ветеранів війни та членів їхніх родин</t>
  </si>
  <si>
    <t>Будівництво футбольного поля зі штучним покриттям розміром 50х70метрів. /Будівництво  сучасного футбольного поля зі штучним покриттям розміром 50х70 метрів для виховнців дитячо-юнацької спортивної школи з футболу, жителів громади, ветеранів війни та їхніх родин. Реалізація проєкту дозволить створити належні умови для тренувань, проведення змагань місцевого та обласного рівнів, а також забезпечить можливість активного дозвілля для різних віковіх категорій. Очікується, що спортивний об'єкт стане осередком розвитку масового спорту, сприятиме соціальній інтеграції ветеранів війни та популяризиції здорового способу життя серед дітей і молоді</t>
  </si>
  <si>
    <r>
      <t xml:space="preserve">Галузь (сектор) для публічного інвестування – </t>
    </r>
    <r>
      <rPr>
        <b/>
        <sz val="12"/>
        <color theme="1"/>
        <rFont val="Times New Roman"/>
        <family val="1"/>
        <charset val="204"/>
      </rPr>
      <t>Спорт та фізичне виховання</t>
    </r>
  </si>
  <si>
    <t>Структурний підрозділ, відповідальний за галузь (сектор) для публічного інвестування – відділ з питань фізичної культури та спорту Ніжинської міської ради</t>
  </si>
  <si>
    <t>Будівництво реабілітаційно-спортивного комплексу</t>
  </si>
  <si>
    <t>Завдання за напрямом “Соціальні послуги та формування інклюзивного суспільства”, Створення умов для залучення осіб та дітей з інвалідністю, зокрема тих, що отримали її внаслідок збройної агресії Російської Федерації, до занять фізичною культурою, спортом та фізкультурно-спортивною реабілітацією</t>
  </si>
  <si>
    <t>Реабілітація,  спеціалізована медична допомога</t>
  </si>
  <si>
    <t xml:space="preserve">Державна стратегія регіонального розвитку на 2021-2027 роки </t>
  </si>
  <si>
    <t xml:space="preserve">Державна стратегія регіонального розвитку на 2021-2027 роки, Стратегія розвитку Ніжинської міської територіальної громади на 2023-2027 роки </t>
  </si>
  <si>
    <t>Громадське здоров'я. Лікарські засоби, медичні вироби, засоби реабілітації</t>
  </si>
  <si>
    <t xml:space="preserve">Цифрова трансформація громад </t>
  </si>
  <si>
    <t>Цифрові інновації та технології</t>
  </si>
  <si>
    <t>Структурний підрозділ, відповідальний за галузь (сектор) для публічного інвестування – Відділ інформаційних технологій виконавчого комітету Ніжинської міської ради</t>
  </si>
  <si>
    <r>
      <t xml:space="preserve">Галузь (сектор) для публічного інвестування –  </t>
    </r>
    <r>
      <rPr>
        <b/>
        <sz val="14"/>
        <color theme="1"/>
        <rFont val="Times New Roman"/>
        <family val="1"/>
        <charset val="204"/>
      </rPr>
      <t>Публічні послуги і пов'язана з ним цифровізація</t>
    </r>
  </si>
  <si>
    <t>Операційні витрати на рік (тис. грн)</t>
  </si>
  <si>
    <t>Споживання електричної енергії з мережі  (%)</t>
  </si>
  <si>
    <t>1) 0                           2) 0</t>
  </si>
  <si>
    <t>1) 1                             2) 30 000                  (10 000 за 1 рік)</t>
  </si>
  <si>
    <t>Кількість людей, що користуватимуться послугою в приватному секторі  (осіб)</t>
  </si>
  <si>
    <t>Кількість функціонуючих реабілітаційно-спортивних комплексів  (одиниць)</t>
  </si>
  <si>
    <t>Кількість необхідна  для  єфективного тренувального процесу, формування позитивного іміджу громади як такої, що інвестує у розвиток молоді та спорту, оновлення матеріально-технічної бази   ( у % до необхідної кількості)</t>
  </si>
  <si>
    <t>Кількість сучасних, модернізованих,  забезпечуючих якісні умови тренувального процесу ДЮСФШ -  футбольних полів (одиниць)</t>
  </si>
  <si>
    <t>Загальна кількість наявних транспортних засобів  (одиниць)</t>
  </si>
  <si>
    <t>Кількість комутаційних кімнат, облаштованих необхідним комутаційним, мережевим і серверним обладнанням, необхідних для надійного зберігання і обробки даних,  забезпечення стабільної роботи пристроїв (одиниць)</t>
  </si>
  <si>
    <r>
      <t>Забезпечення модернізації обладнання та  мережі передачі даних для покращення її продуктивності, безпеки та функціональності   (</t>
    </r>
    <r>
      <rPr>
        <sz val="12"/>
        <color theme="1"/>
        <rFont val="Calibri"/>
        <family val="2"/>
        <charset val="204"/>
      </rPr>
      <t>%</t>
    </r>
    <r>
      <rPr>
        <sz val="12"/>
        <color theme="1"/>
        <rFont val="Times New Roman"/>
        <family val="1"/>
        <charset val="204"/>
      </rPr>
      <t>)</t>
    </r>
  </si>
  <si>
    <t>до Середньострокового плану пріоритетних публічних інвестицій Ніжинської міської територіальної громади на 2026-2028 роки</t>
  </si>
  <si>
    <t>Поточний ремонт влаштування автоматичної пожежної сигналізації, оповіщення про пожежу, управління евакуацією людей, устаткування передавання тривожних сповіщень на об'єкті: 1) Нжинської гімназії № 2 та приміщення найпростішого укриття за адресою: вул.Шевченка, 56;  2) Ніжинської гімназії №3 за адресою: м. Ніжин, вул. Станіслава Прощенка,6А;   3)  Ніжинської гімназії №10 (монтаж системи пожежної сигналізації, оповіщення про пожежу і управління евакуацією людей) за адресою: вул. Станіслава Прощенка, 54;   4) Ніжинської гімназії №17 (монтаж системи пожежної сигналізації, оповіщення про пожежу і управління евакуацією людей) за адресою: вул. Прилуцька, 162  )</t>
  </si>
  <si>
    <t>1. Реконструкція самопливного каналізаційного колектора діаметром 800 мм із залізобетонних труб методом протягування поліетиленової труби діаметром 600 мм по вул.Синяківська-Шевченка в м.Ніжин, Чернігівської області                    2. Нове будівництво карт мулових майданчиків очисних споруд</t>
  </si>
  <si>
    <t>1. Встановлення сонячної електростанції для КНП «Ніжинська центральна міська лікарня імені Миколи Галицького»                               2. Встановлення сонячної електростанції на покрівлі КНП «Ніжинська міська стоматологічна поліклініка"</t>
  </si>
  <si>
    <t>1)Пропускна здатність (%)                             2) Скорочення часу зневоднення осаду (%)     3)Збільшення повторного використання осаду на рік (%)                                                                       4) Зменшення забруднення ґрунту та ґрунтових вод (%)           5)Зменшення забруднення повітря шкідливими речовинами, що містяться в шламі під час зневоднення (%)</t>
  </si>
  <si>
    <t>1) 1                        2) 25                      3) 100                     4) 1                       5) 50</t>
  </si>
  <si>
    <t>2) частини даху нежитлового приміщення КЗ ПМО «Ніжинська хореографічна школа», ЗААБТ "Ритм", м. Ніжин, вул. Гоголя, буд. 8</t>
  </si>
  <si>
    <t>3) комунікаційних мереж вул. Об’їжджа, 119 КЗ ПМО «Ніжинська хореографічна школа»</t>
  </si>
  <si>
    <t>Капітальний ремонт:                        1) частини будівлі Ніжинської міської ЦБС,  площа М.Заньковецької, буд. 8</t>
  </si>
  <si>
    <t>2) частини будівлі вул. Батюка,8 Ніжинська міська ЦБС</t>
  </si>
  <si>
    <t xml:space="preserve">  3) філіалу №4 бібліотеки для дітей Ніжинської ЦБС, вул. Об’їжджа, 119, (заміна вікон, дверей, комунікаційні мережі)</t>
  </si>
  <si>
    <t>Придбання пасажирського автобуса (від 18 місць) для перевезення спортивних команд дитячо-юнацьких спортивних шкіл на змаганнях різного рівня /Створення належних умов для участі дітей у спортивних заходах, підвіщення безпеки та якості транспортування спортсменів, зменьшення витрат на оренду транспорту.</t>
  </si>
  <si>
    <t xml:space="preserve">Стратегія розвитку Ніжинської міської територіальної громади на 2023-2027 роки </t>
  </si>
  <si>
    <t>Реконструкція комутаційної кімнати та локальної мережі передачі даних Виконавчого комітету Ніжинської міської ради за адресою: м.Ніжин, площа імені Івана Франка, будинок 1</t>
  </si>
  <si>
    <t>Стратегії цифрового розвитку інноваційної діяльності України на період до 2030 року та затвердження операційного плану заходів з її реалізації у 2025-2027 роках</t>
  </si>
  <si>
    <t>Капітальний ремонт:                        1) даху приміщення та великої зали КЗ ПМО «Ніжинська музична школа» вул. Воздвиженська, 9А</t>
  </si>
  <si>
    <t>Збереження та розвиток культурної спадщини, формування сучасної музейної інфраструктури як інструменту зміцнення національної ідентичності, соціальної стійкості та економічного розвитку територіальних громад</t>
  </si>
  <si>
    <t>Обсяг наданих  послуг (тис. грн)</t>
  </si>
  <si>
    <t xml:space="preserve">4) комунікаційних систем та книгосховища, вул. Незалежності, 40А </t>
  </si>
  <si>
    <t>1) Придбання обладнання з новими можливостями діагностики (шт.)             2) Виконано/проведено досліджень з новими можливостями діагностики  (кількість)</t>
  </si>
  <si>
    <t>Розвиток міського спорту та здорового способу життя, організація активного дозвілля через відкриття сучасних та доступних видів спорту. Залучення дітей, молоді та дорослих, формування спортивної культури, здорових звичок і соціальної згуртованості громади.</t>
  </si>
  <si>
    <t>Придбання спортивного інвентарю, створення та підтримка мережі відкритих спортивних майданчиків, організація регулярних масових заходів, залучення мешканців міста до участі в сучасних видах спорту та активного дозвілля</t>
  </si>
  <si>
    <t>Кількість учасників (люд)</t>
  </si>
  <si>
    <t>Створення безпечних та комфортних умов  для транспортування команд на обласні, всеукраїньскі та міжнародні змагання, сприяння розвитку спорту та підвіщенню рівня участі дітей у спортивних заходах.</t>
  </si>
  <si>
    <t>1) 0,5                    2) 100                         3) 25                            4) 100                                     5) 100</t>
  </si>
  <si>
    <t>4) зовнішньої частини будівлі Ніжинського міського Будинку культури по вул. Батюка,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</si>
</sst>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inden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3" borderId="0" xfId="0" applyFill="1"/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0" xfId="0" applyFont="1"/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7"/>
  <sheetViews>
    <sheetView tabSelected="1" view="pageBreakPreview" topLeftCell="A10" zoomScale="60" zoomScaleNormal="80" zoomScalePageLayoutView="50" workbookViewId="0">
      <selection activeCell="R10" sqref="R10"/>
    </sheetView>
  </sheetViews>
  <sheetFormatPr defaultRowHeight="15.6" x14ac:dyDescent="0.3"/>
  <cols>
    <col min="1" max="1" width="27.44140625" style="2" customWidth="1"/>
    <col min="2" max="2" width="34.6640625" style="2" customWidth="1"/>
    <col min="3" max="3" width="18" style="2" customWidth="1"/>
    <col min="4" max="4" width="22.88671875" style="2" customWidth="1"/>
    <col min="5" max="6" width="17" style="2" customWidth="1"/>
    <col min="7" max="7" width="30.33203125" style="2" customWidth="1"/>
    <col min="8" max="16384" width="8.88671875" style="2"/>
  </cols>
  <sheetData>
    <row r="2" spans="1:7" ht="18" x14ac:dyDescent="0.3">
      <c r="F2" s="13" t="s">
        <v>7</v>
      </c>
    </row>
    <row r="3" spans="1:7" ht="77.400000000000006" customHeight="1" x14ac:dyDescent="0.3">
      <c r="A3" s="3"/>
      <c r="F3" s="51" t="s">
        <v>77</v>
      </c>
      <c r="G3" s="51"/>
    </row>
    <row r="4" spans="1:7" x14ac:dyDescent="0.3">
      <c r="A4" s="53" t="s">
        <v>8</v>
      </c>
      <c r="B4" s="53"/>
      <c r="C4" s="53"/>
      <c r="D4" s="53"/>
      <c r="E4" s="53"/>
      <c r="F4" s="53"/>
      <c r="G4" s="53"/>
    </row>
    <row r="6" spans="1:7" x14ac:dyDescent="0.3">
      <c r="A6" s="54" t="s">
        <v>26</v>
      </c>
      <c r="B6" s="54"/>
      <c r="C6" s="54"/>
      <c r="D6" s="54"/>
      <c r="E6" s="54"/>
      <c r="F6" s="54"/>
      <c r="G6" s="4"/>
    </row>
    <row r="7" spans="1:7" x14ac:dyDescent="0.3">
      <c r="A7" s="54" t="s">
        <v>9</v>
      </c>
      <c r="B7" s="54"/>
      <c r="C7" s="54"/>
      <c r="D7" s="54"/>
      <c r="E7" s="54"/>
      <c r="F7" s="54"/>
      <c r="G7" s="54"/>
    </row>
    <row r="8" spans="1:7" ht="31.2" x14ac:dyDescent="0.3">
      <c r="A8" s="16" t="s">
        <v>0</v>
      </c>
      <c r="B8" s="16" t="s">
        <v>1</v>
      </c>
      <c r="C8" s="16" t="s">
        <v>2</v>
      </c>
      <c r="D8" s="16" t="s">
        <v>3</v>
      </c>
      <c r="E8" s="16" t="s">
        <v>4</v>
      </c>
      <c r="F8" s="16" t="s">
        <v>5</v>
      </c>
      <c r="G8" s="16" t="s">
        <v>6</v>
      </c>
    </row>
    <row r="9" spans="1:7" ht="109.2" x14ac:dyDescent="0.3">
      <c r="A9" s="14" t="s">
        <v>10</v>
      </c>
      <c r="B9" s="15" t="s">
        <v>11</v>
      </c>
      <c r="C9" s="8" t="s">
        <v>12</v>
      </c>
      <c r="D9" s="17" t="s">
        <v>13</v>
      </c>
      <c r="E9" s="14">
        <v>3</v>
      </c>
      <c r="F9" s="14">
        <v>4</v>
      </c>
      <c r="G9" s="14" t="s">
        <v>14</v>
      </c>
    </row>
    <row r="10" spans="1:7" ht="264.60000000000002" customHeight="1" x14ac:dyDescent="0.3">
      <c r="A10" s="14" t="s">
        <v>15</v>
      </c>
      <c r="B10" s="25" t="s">
        <v>78</v>
      </c>
      <c r="C10" s="8" t="s">
        <v>12</v>
      </c>
      <c r="D10" s="17" t="s">
        <v>16</v>
      </c>
      <c r="E10" s="14">
        <v>2</v>
      </c>
      <c r="F10" s="14">
        <v>6</v>
      </c>
      <c r="G10" s="14" t="s">
        <v>14</v>
      </c>
    </row>
    <row r="11" spans="1:7" ht="22.8" customHeight="1" x14ac:dyDescent="0.3"/>
    <row r="12" spans="1:7" x14ac:dyDescent="0.3">
      <c r="A12" s="5" t="s">
        <v>27</v>
      </c>
    </row>
    <row r="13" spans="1:7" ht="39.6" customHeight="1" x14ac:dyDescent="0.3">
      <c r="A13" s="55" t="s">
        <v>25</v>
      </c>
      <c r="B13" s="55"/>
      <c r="C13" s="55"/>
      <c r="D13" s="55"/>
      <c r="E13" s="55"/>
      <c r="F13" s="55"/>
      <c r="G13" s="55"/>
    </row>
    <row r="14" spans="1:7" ht="31.2" x14ac:dyDescent="0.3">
      <c r="A14" s="16" t="s">
        <v>0</v>
      </c>
      <c r="B14" s="16" t="s">
        <v>1</v>
      </c>
      <c r="C14" s="16" t="s">
        <v>2</v>
      </c>
      <c r="D14" s="16" t="s">
        <v>3</v>
      </c>
      <c r="E14" s="16" t="s">
        <v>4</v>
      </c>
      <c r="F14" s="16" t="s">
        <v>5</v>
      </c>
      <c r="G14" s="16" t="s">
        <v>6</v>
      </c>
    </row>
    <row r="15" spans="1:7" ht="111" customHeight="1" x14ac:dyDescent="0.3">
      <c r="A15" s="22" t="s">
        <v>17</v>
      </c>
      <c r="B15" s="22" t="s">
        <v>18</v>
      </c>
      <c r="C15" s="22" t="s">
        <v>19</v>
      </c>
      <c r="D15" s="22" t="s">
        <v>70</v>
      </c>
      <c r="E15" s="20">
        <v>960</v>
      </c>
      <c r="F15" s="20">
        <v>1012</v>
      </c>
      <c r="G15" s="22" t="s">
        <v>20</v>
      </c>
    </row>
    <row r="16" spans="1:7" ht="286.8" customHeight="1" x14ac:dyDescent="0.3">
      <c r="A16" s="18" t="s">
        <v>21</v>
      </c>
      <c r="B16" s="18" t="s">
        <v>79</v>
      </c>
      <c r="C16" s="18" t="s">
        <v>19</v>
      </c>
      <c r="D16" s="18" t="s">
        <v>81</v>
      </c>
      <c r="E16" s="7" t="s">
        <v>101</v>
      </c>
      <c r="F16" s="7" t="s">
        <v>82</v>
      </c>
      <c r="G16" s="18" t="s">
        <v>20</v>
      </c>
    </row>
    <row r="17" spans="1:7" ht="104.4" customHeight="1" x14ac:dyDescent="0.3">
      <c r="A17" s="18" t="s">
        <v>22</v>
      </c>
      <c r="B17" s="18" t="s">
        <v>23</v>
      </c>
      <c r="C17" s="18" t="s">
        <v>24</v>
      </c>
      <c r="D17" s="18" t="s">
        <v>66</v>
      </c>
      <c r="E17" s="7">
        <v>29680</v>
      </c>
      <c r="F17" s="7">
        <v>13500</v>
      </c>
      <c r="G17" s="18" t="s">
        <v>20</v>
      </c>
    </row>
    <row r="19" spans="1:7" x14ac:dyDescent="0.3">
      <c r="A19" s="2" t="s">
        <v>47</v>
      </c>
    </row>
    <row r="20" spans="1:7" x14ac:dyDescent="0.3">
      <c r="A20" s="2" t="s">
        <v>48</v>
      </c>
    </row>
    <row r="21" spans="1:7" s="30" customFormat="1" ht="31.2" x14ac:dyDescent="0.3">
      <c r="A21" s="29" t="s">
        <v>0</v>
      </c>
      <c r="B21" s="29" t="s">
        <v>1</v>
      </c>
      <c r="C21" s="29" t="s">
        <v>2</v>
      </c>
      <c r="D21" s="29" t="s">
        <v>3</v>
      </c>
      <c r="E21" s="29" t="s">
        <v>4</v>
      </c>
      <c r="F21" s="29" t="s">
        <v>5</v>
      </c>
      <c r="G21" s="29" t="s">
        <v>6</v>
      </c>
    </row>
    <row r="22" spans="1:7" customFormat="1" ht="130.19999999999999" customHeight="1" x14ac:dyDescent="0.3">
      <c r="A22" s="31" t="s">
        <v>43</v>
      </c>
      <c r="B22" s="31" t="s">
        <v>80</v>
      </c>
      <c r="C22" s="23" t="s">
        <v>44</v>
      </c>
      <c r="D22" s="32" t="s">
        <v>67</v>
      </c>
      <c r="E22" s="24">
        <v>100</v>
      </c>
      <c r="F22" s="24">
        <v>49</v>
      </c>
      <c r="G22" s="24" t="s">
        <v>60</v>
      </c>
    </row>
    <row r="23" spans="1:7" s="11" customFormat="1" ht="144.6" customHeight="1" x14ac:dyDescent="0.3">
      <c r="A23" s="18" t="s">
        <v>45</v>
      </c>
      <c r="B23" s="18" t="s">
        <v>46</v>
      </c>
      <c r="C23" s="8" t="s">
        <v>61</v>
      </c>
      <c r="D23" s="17" t="s">
        <v>96</v>
      </c>
      <c r="E23" s="7" t="s">
        <v>68</v>
      </c>
      <c r="F23" s="7" t="s">
        <v>69</v>
      </c>
      <c r="G23" s="7" t="s">
        <v>60</v>
      </c>
    </row>
    <row r="24" spans="1:7" s="11" customFormat="1" ht="221.4" customHeight="1" x14ac:dyDescent="0.3">
      <c r="A24" s="22" t="s">
        <v>57</v>
      </c>
      <c r="B24" s="22" t="s">
        <v>56</v>
      </c>
      <c r="C24" s="22" t="s">
        <v>58</v>
      </c>
      <c r="D24" s="33" t="s">
        <v>71</v>
      </c>
      <c r="E24" s="20">
        <v>0</v>
      </c>
      <c r="F24" s="20">
        <v>1</v>
      </c>
      <c r="G24" s="20" t="s">
        <v>59</v>
      </c>
    </row>
    <row r="26" spans="1:7" customFormat="1" ht="18" x14ac:dyDescent="0.3">
      <c r="A26" s="1" t="s">
        <v>29</v>
      </c>
    </row>
    <row r="27" spans="1:7" customFormat="1" ht="18" x14ac:dyDescent="0.3">
      <c r="A27" s="1" t="s">
        <v>28</v>
      </c>
    </row>
    <row r="28" spans="1:7" ht="31.2" x14ac:dyDescent="0.3">
      <c r="A28" s="16" t="s">
        <v>0</v>
      </c>
      <c r="B28" s="16" t="s">
        <v>1</v>
      </c>
      <c r="C28" s="16" t="s">
        <v>2</v>
      </c>
      <c r="D28" s="16" t="s">
        <v>3</v>
      </c>
      <c r="E28" s="16" t="s">
        <v>4</v>
      </c>
      <c r="F28" s="16" t="s">
        <v>5</v>
      </c>
      <c r="G28" s="16" t="s">
        <v>6</v>
      </c>
    </row>
    <row r="29" spans="1:7" customFormat="1" ht="52.2" customHeight="1" x14ac:dyDescent="0.3">
      <c r="A29" s="44" t="s">
        <v>30</v>
      </c>
      <c r="B29" s="38" t="s">
        <v>92</v>
      </c>
      <c r="C29" s="48" t="s">
        <v>31</v>
      </c>
      <c r="D29" s="19" t="s">
        <v>32</v>
      </c>
      <c r="E29" s="20">
        <f>300+226+226+38550</f>
        <v>39302</v>
      </c>
      <c r="F29" s="20">
        <f>360+250+250+42000</f>
        <v>42860</v>
      </c>
      <c r="G29" s="47" t="s">
        <v>89</v>
      </c>
    </row>
    <row r="30" spans="1:7" customFormat="1" ht="36.6" customHeight="1" x14ac:dyDescent="0.3">
      <c r="A30" s="35"/>
      <c r="B30" s="56"/>
      <c r="C30" s="49"/>
      <c r="D30" s="50" t="s">
        <v>33</v>
      </c>
      <c r="E30" s="50">
        <f>147+102+102+91</f>
        <v>442</v>
      </c>
      <c r="F30" s="50">
        <f>170+130+130+120</f>
        <v>550</v>
      </c>
      <c r="G30" s="57"/>
    </row>
    <row r="31" spans="1:7" customFormat="1" ht="94.8" customHeight="1" x14ac:dyDescent="0.3">
      <c r="A31" s="35"/>
      <c r="B31" s="8" t="s">
        <v>83</v>
      </c>
      <c r="C31" s="49"/>
      <c r="D31" s="50"/>
      <c r="E31" s="50"/>
      <c r="F31" s="50"/>
      <c r="G31" s="57"/>
    </row>
    <row r="32" spans="1:7" customFormat="1" ht="64.2" customHeight="1" x14ac:dyDescent="0.3">
      <c r="A32" s="35"/>
      <c r="B32" s="8" t="s">
        <v>84</v>
      </c>
      <c r="C32" s="49"/>
      <c r="D32" s="50"/>
      <c r="E32" s="50"/>
      <c r="F32" s="50"/>
      <c r="G32" s="57"/>
    </row>
    <row r="33" spans="1:7" customFormat="1" ht="71.400000000000006" customHeight="1" x14ac:dyDescent="0.3">
      <c r="A33" s="35"/>
      <c r="B33" s="8" t="s">
        <v>102</v>
      </c>
      <c r="C33" s="49"/>
      <c r="D33" s="50"/>
      <c r="E33" s="50"/>
      <c r="F33" s="50"/>
      <c r="G33" s="57"/>
    </row>
    <row r="34" spans="1:7" customFormat="1" ht="78.599999999999994" customHeight="1" x14ac:dyDescent="0.3">
      <c r="A34" s="42" t="s">
        <v>93</v>
      </c>
      <c r="B34" s="36" t="s">
        <v>34</v>
      </c>
      <c r="C34" s="36" t="s">
        <v>35</v>
      </c>
      <c r="D34" s="7" t="s">
        <v>36</v>
      </c>
      <c r="E34" s="7" t="s">
        <v>37</v>
      </c>
      <c r="F34" s="7" t="s">
        <v>38</v>
      </c>
      <c r="G34" s="45" t="s">
        <v>89</v>
      </c>
    </row>
    <row r="35" spans="1:7" customFormat="1" ht="23.4" customHeight="1" x14ac:dyDescent="0.3">
      <c r="A35" s="43"/>
      <c r="B35" s="38"/>
      <c r="C35" s="37"/>
      <c r="D35" s="42" t="s">
        <v>94</v>
      </c>
      <c r="E35" s="42">
        <v>52.8</v>
      </c>
      <c r="F35" s="42">
        <v>120</v>
      </c>
      <c r="G35" s="46"/>
    </row>
    <row r="36" spans="1:7" customFormat="1" ht="64.8" customHeight="1" x14ac:dyDescent="0.3">
      <c r="A36" s="44"/>
      <c r="B36" s="6" t="s">
        <v>39</v>
      </c>
      <c r="C36" s="38"/>
      <c r="D36" s="44"/>
      <c r="E36" s="44"/>
      <c r="F36" s="44"/>
      <c r="G36" s="47"/>
    </row>
    <row r="37" spans="1:7" customFormat="1" ht="63.6" customHeight="1" x14ac:dyDescent="0.3">
      <c r="A37" s="35" t="s">
        <v>30</v>
      </c>
      <c r="B37" s="57" t="s">
        <v>85</v>
      </c>
      <c r="C37" s="36" t="s">
        <v>40</v>
      </c>
      <c r="D37" s="35" t="s">
        <v>41</v>
      </c>
      <c r="E37" s="58">
        <f>55131+19492+19316</f>
        <v>93939</v>
      </c>
      <c r="F37" s="35">
        <f>57000+23000+21000</f>
        <v>101000</v>
      </c>
      <c r="G37" s="45" t="s">
        <v>89</v>
      </c>
    </row>
    <row r="38" spans="1:7" customFormat="1" ht="39.6" customHeight="1" x14ac:dyDescent="0.3">
      <c r="A38" s="35"/>
      <c r="B38" s="57"/>
      <c r="C38" s="37"/>
      <c r="D38" s="35"/>
      <c r="E38" s="58"/>
      <c r="F38" s="35"/>
      <c r="G38" s="46"/>
    </row>
    <row r="39" spans="1:7" customFormat="1" ht="29.4" customHeight="1" x14ac:dyDescent="0.3">
      <c r="A39" s="35"/>
      <c r="B39" s="57" t="s">
        <v>86</v>
      </c>
      <c r="C39" s="37"/>
      <c r="D39" s="35"/>
      <c r="E39" s="58"/>
      <c r="F39" s="35"/>
      <c r="G39" s="46"/>
    </row>
    <row r="40" spans="1:7" customFormat="1" ht="24.6" customHeight="1" x14ac:dyDescent="0.3">
      <c r="A40" s="35"/>
      <c r="B40" s="57"/>
      <c r="C40" s="37"/>
      <c r="D40" s="36" t="s">
        <v>42</v>
      </c>
      <c r="E40" s="39">
        <f>110301+30153+28807</f>
        <v>169261</v>
      </c>
      <c r="F40" s="39">
        <f>120000+34000+30000</f>
        <v>184000</v>
      </c>
      <c r="G40" s="46"/>
    </row>
    <row r="41" spans="1:7" customFormat="1" ht="37.200000000000003" customHeight="1" x14ac:dyDescent="0.3">
      <c r="A41" s="35"/>
      <c r="B41" s="57" t="s">
        <v>87</v>
      </c>
      <c r="C41" s="37"/>
      <c r="D41" s="37"/>
      <c r="E41" s="40"/>
      <c r="F41" s="40"/>
      <c r="G41" s="46"/>
    </row>
    <row r="42" spans="1:7" customFormat="1" ht="39.6" customHeight="1" x14ac:dyDescent="0.3">
      <c r="A42" s="35"/>
      <c r="B42" s="57"/>
      <c r="C42" s="37"/>
      <c r="D42" s="37"/>
      <c r="E42" s="40"/>
      <c r="F42" s="40"/>
      <c r="G42" s="46"/>
    </row>
    <row r="43" spans="1:7" customFormat="1" ht="56.4" customHeight="1" x14ac:dyDescent="0.3">
      <c r="A43" s="35"/>
      <c r="B43" s="6" t="s">
        <v>95</v>
      </c>
      <c r="C43" s="38"/>
      <c r="D43" s="38"/>
      <c r="E43" s="41"/>
      <c r="F43" s="41"/>
      <c r="G43" s="47"/>
    </row>
    <row r="45" spans="1:7" x14ac:dyDescent="0.3">
      <c r="A45" s="2" t="s">
        <v>54</v>
      </c>
    </row>
    <row r="46" spans="1:7" x14ac:dyDescent="0.3">
      <c r="A46" s="2" t="s">
        <v>55</v>
      </c>
    </row>
    <row r="47" spans="1:7" customFormat="1" ht="23.4" customHeight="1" x14ac:dyDescent="0.3">
      <c r="A47" s="9" t="s">
        <v>0</v>
      </c>
      <c r="B47" s="9" t="s">
        <v>1</v>
      </c>
      <c r="C47" s="9" t="s">
        <v>2</v>
      </c>
      <c r="D47" s="9" t="s">
        <v>3</v>
      </c>
      <c r="E47" s="9" t="s">
        <v>4</v>
      </c>
      <c r="F47" s="9" t="s">
        <v>5</v>
      </c>
      <c r="G47" s="9" t="s">
        <v>6</v>
      </c>
    </row>
    <row r="48" spans="1:7" customFormat="1" ht="202.8" customHeight="1" x14ac:dyDescent="0.3">
      <c r="A48" s="26" t="s">
        <v>49</v>
      </c>
      <c r="B48" s="27" t="s">
        <v>50</v>
      </c>
      <c r="C48" s="27" t="s">
        <v>51</v>
      </c>
      <c r="D48" s="18" t="s">
        <v>72</v>
      </c>
      <c r="E48" s="7">
        <v>20</v>
      </c>
      <c r="F48" s="28">
        <v>80</v>
      </c>
      <c r="G48" s="18" t="s">
        <v>89</v>
      </c>
    </row>
    <row r="49" spans="1:8" customFormat="1" ht="304.8" customHeight="1" x14ac:dyDescent="0.3">
      <c r="A49" s="18" t="s">
        <v>52</v>
      </c>
      <c r="B49" s="10" t="s">
        <v>53</v>
      </c>
      <c r="C49" s="27" t="s">
        <v>51</v>
      </c>
      <c r="D49" s="18" t="s">
        <v>73</v>
      </c>
      <c r="E49" s="7">
        <v>0</v>
      </c>
      <c r="F49" s="7">
        <v>1</v>
      </c>
      <c r="G49" s="18" t="s">
        <v>89</v>
      </c>
    </row>
    <row r="50" spans="1:8" customFormat="1" ht="193.2" customHeight="1" x14ac:dyDescent="0.3">
      <c r="A50" s="18" t="s">
        <v>100</v>
      </c>
      <c r="B50" s="27" t="s">
        <v>88</v>
      </c>
      <c r="C50" s="27" t="s">
        <v>51</v>
      </c>
      <c r="D50" s="26" t="s">
        <v>74</v>
      </c>
      <c r="E50" s="7">
        <v>0</v>
      </c>
      <c r="F50" s="7">
        <v>1</v>
      </c>
      <c r="G50" s="18" t="s">
        <v>89</v>
      </c>
    </row>
    <row r="51" spans="1:8" customFormat="1" ht="166.2" customHeight="1" x14ac:dyDescent="0.3">
      <c r="A51" s="34" t="s">
        <v>97</v>
      </c>
      <c r="B51" s="27" t="s">
        <v>98</v>
      </c>
      <c r="C51" s="27" t="s">
        <v>51</v>
      </c>
      <c r="D51" s="26" t="s">
        <v>99</v>
      </c>
      <c r="E51" s="7">
        <v>0</v>
      </c>
      <c r="F51" s="7">
        <v>3000</v>
      </c>
      <c r="G51" s="18" t="s">
        <v>89</v>
      </c>
    </row>
    <row r="52" spans="1:8" x14ac:dyDescent="0.3">
      <c r="E52" s="12"/>
      <c r="F52" s="12"/>
    </row>
    <row r="53" spans="1:8" customFormat="1" ht="18" x14ac:dyDescent="0.3">
      <c r="A53" s="1" t="s">
        <v>65</v>
      </c>
      <c r="H53" s="2"/>
    </row>
    <row r="54" spans="1:8" customFormat="1" ht="43.2" customHeight="1" x14ac:dyDescent="0.3">
      <c r="A54" s="52" t="s">
        <v>64</v>
      </c>
      <c r="B54" s="52"/>
      <c r="C54" s="52"/>
      <c r="D54" s="52"/>
      <c r="E54" s="52"/>
      <c r="F54" s="52"/>
      <c r="G54" s="52"/>
      <c r="H54" s="2"/>
    </row>
    <row r="55" spans="1:8" s="30" customFormat="1" ht="39" customHeight="1" x14ac:dyDescent="0.3">
      <c r="A55" s="29" t="s">
        <v>0</v>
      </c>
      <c r="B55" s="29" t="s">
        <v>1</v>
      </c>
      <c r="C55" s="29" t="s">
        <v>2</v>
      </c>
      <c r="D55" s="29" t="s">
        <v>3</v>
      </c>
      <c r="E55" s="29" t="s">
        <v>4</v>
      </c>
      <c r="F55" s="29" t="s">
        <v>5</v>
      </c>
      <c r="G55" s="29" t="s">
        <v>6</v>
      </c>
    </row>
    <row r="56" spans="1:8" customFormat="1" ht="221.4" customHeight="1" x14ac:dyDescent="0.3">
      <c r="A56" s="42" t="s">
        <v>62</v>
      </c>
      <c r="B56" s="36" t="s">
        <v>90</v>
      </c>
      <c r="C56" s="36" t="s">
        <v>63</v>
      </c>
      <c r="D56" s="18" t="s">
        <v>75</v>
      </c>
      <c r="E56" s="7">
        <v>0</v>
      </c>
      <c r="F56" s="7">
        <v>1</v>
      </c>
      <c r="G56" s="42" t="s">
        <v>91</v>
      </c>
    </row>
    <row r="57" spans="1:8" s="21" customFormat="1" ht="141" customHeight="1" x14ac:dyDescent="0.3">
      <c r="A57" s="44"/>
      <c r="B57" s="38"/>
      <c r="C57" s="38"/>
      <c r="D57" s="18" t="s">
        <v>76</v>
      </c>
      <c r="E57" s="7">
        <v>60</v>
      </c>
      <c r="F57" s="7">
        <v>100</v>
      </c>
      <c r="G57" s="44"/>
    </row>
  </sheetData>
  <mergeCells count="36">
    <mergeCell ref="G56:G57"/>
    <mergeCell ref="F30:F33"/>
    <mergeCell ref="B39:B40"/>
    <mergeCell ref="B41:B42"/>
    <mergeCell ref="G37:G43"/>
    <mergeCell ref="A56:A57"/>
    <mergeCell ref="B56:B57"/>
    <mergeCell ref="C56:C57"/>
    <mergeCell ref="F3:G3"/>
    <mergeCell ref="A54:G54"/>
    <mergeCell ref="A4:G4"/>
    <mergeCell ref="A6:F6"/>
    <mergeCell ref="A7:G7"/>
    <mergeCell ref="A13:G13"/>
    <mergeCell ref="B29:B30"/>
    <mergeCell ref="B34:B35"/>
    <mergeCell ref="B37:B38"/>
    <mergeCell ref="D37:D39"/>
    <mergeCell ref="E37:E39"/>
    <mergeCell ref="F37:F39"/>
    <mergeCell ref="G29:G33"/>
    <mergeCell ref="A34:A36"/>
    <mergeCell ref="C34:C36"/>
    <mergeCell ref="G34:G36"/>
    <mergeCell ref="D35:D36"/>
    <mergeCell ref="E35:E36"/>
    <mergeCell ref="F35:F36"/>
    <mergeCell ref="A29:A33"/>
    <mergeCell ref="C29:C33"/>
    <mergeCell ref="D30:D33"/>
    <mergeCell ref="E30:E33"/>
    <mergeCell ref="A37:A43"/>
    <mergeCell ref="C37:C43"/>
    <mergeCell ref="D40:D43"/>
    <mergeCell ref="E40:E43"/>
    <mergeCell ref="F40:F43"/>
  </mergeCells>
  <pageMargins left="0.70866141732283472" right="0.70866141732283472" top="0.74803149606299213" bottom="0.74803149606299213" header="0.31496062992125984" footer="0.31496062992125984"/>
  <pageSetup paperSize="9" scale="72" fitToWidth="0" orientation="landscape" verticalDpi="0" r:id="rId1"/>
  <rowBreaks count="6" manualBreakCount="6">
    <brk id="11" max="6" man="1"/>
    <brk id="18" max="6" man="1"/>
    <brk id="25" max="6" man="1"/>
    <brk id="36" max="6" man="1"/>
    <brk id="48" max="6" man="1"/>
    <brk id="5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VNMR-58-Jaroslava</dc:creator>
  <cp:lastModifiedBy>VNMR-58-Jaroslava</cp:lastModifiedBy>
  <cp:lastPrinted>2025-09-24T12:08:25Z</cp:lastPrinted>
  <dcterms:created xsi:type="dcterms:W3CDTF">2015-06-05T18:19:34Z</dcterms:created>
  <dcterms:modified xsi:type="dcterms:W3CDTF">2025-09-24T12:16:44Z</dcterms:modified>
</cp:coreProperties>
</file>